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licies\I M P\Appendices\"/>
    </mc:Choice>
  </mc:AlternateContent>
  <xr:revisionPtr revIDLastSave="0" documentId="13_ncr:1_{E0ADB6E2-1EA7-4D85-8693-D95A256DB817}" xr6:coauthVersionLast="36" xr6:coauthVersionMax="36" xr10:uidLastSave="{00000000-0000-0000-0000-000000000000}"/>
  <bookViews>
    <workbookView xWindow="210" yWindow="135" windowWidth="8460" windowHeight="45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R35" i="1" l="1"/>
  <c r="Q35" i="1"/>
  <c r="S30" i="1"/>
  <c r="O25" i="1" l="1"/>
  <c r="O21" i="1"/>
  <c r="O17" i="1"/>
  <c r="O13" i="1"/>
  <c r="O9" i="1"/>
  <c r="O6" i="1"/>
  <c r="M35" i="1"/>
  <c r="K35" i="1"/>
  <c r="I35" i="1"/>
  <c r="E35" i="1"/>
  <c r="N36" i="1"/>
  <c r="O44" i="1"/>
  <c r="O43" i="1"/>
  <c r="O42" i="1"/>
  <c r="O41" i="1"/>
  <c r="L35" i="1"/>
  <c r="J35" i="1"/>
  <c r="H35" i="1"/>
  <c r="G35" i="1"/>
  <c r="F35" i="1"/>
  <c r="D35" i="1"/>
  <c r="N35" i="1"/>
  <c r="M44" i="1"/>
  <c r="L44" i="1"/>
  <c r="K44" i="1"/>
  <c r="J44" i="1"/>
  <c r="I44" i="1"/>
  <c r="H44" i="1"/>
  <c r="G44" i="1"/>
  <c r="F44" i="1"/>
  <c r="E44" i="1"/>
  <c r="D44" i="1"/>
  <c r="N42" i="1"/>
  <c r="N41" i="1"/>
  <c r="N44" i="1" s="1"/>
  <c r="O32" i="1"/>
  <c r="R32" i="1" s="1"/>
  <c r="M33" i="1"/>
  <c r="L33" i="1"/>
  <c r="K33" i="1"/>
  <c r="J33" i="1"/>
  <c r="I33" i="1"/>
  <c r="H33" i="1"/>
  <c r="G33" i="1"/>
  <c r="F33" i="1"/>
  <c r="E33" i="1"/>
  <c r="D33" i="1"/>
  <c r="O31" i="1"/>
  <c r="R31" i="1" s="1"/>
  <c r="N31" i="1"/>
  <c r="O35" i="1" l="1"/>
  <c r="O36" i="1"/>
  <c r="R37" i="1" l="1"/>
  <c r="O30" i="1" l="1"/>
  <c r="O33" i="1" l="1"/>
  <c r="P35" i="1"/>
  <c r="S25" i="1"/>
  <c r="S13" i="1"/>
  <c r="S9" i="1"/>
  <c r="N9" i="1" l="1"/>
  <c r="N30" i="1" l="1"/>
  <c r="S17" i="1"/>
  <c r="S6" i="1"/>
  <c r="N25" i="1"/>
  <c r="N21" i="1"/>
  <c r="N17" i="1"/>
  <c r="N13" i="1"/>
  <c r="N6" i="1"/>
  <c r="S35" i="1" l="1"/>
  <c r="N33" i="1"/>
  <c r="K37" i="1"/>
  <c r="S21" i="1"/>
  <c r="D37" i="1"/>
  <c r="S37" i="1" l="1"/>
  <c r="T35" i="1"/>
  <c r="H37" i="1"/>
  <c r="J37" i="1"/>
  <c r="F37" i="1"/>
  <c r="G37" i="1"/>
  <c r="I37" i="1"/>
  <c r="L37" i="1"/>
  <c r="M37" i="1"/>
  <c r="E37" i="1"/>
  <c r="N37" i="1" l="1"/>
  <c r="O37" i="1"/>
</calcChain>
</file>

<file path=xl/sharedStrings.xml><?xml version="1.0" encoding="utf-8"?>
<sst xmlns="http://schemas.openxmlformats.org/spreadsheetml/2006/main" count="89" uniqueCount="40">
  <si>
    <t>Appendix 2</t>
  </si>
  <si>
    <t>Site Start</t>
  </si>
  <si>
    <t>Completed</t>
  </si>
  <si>
    <t>2apt</t>
  </si>
  <si>
    <t>Before</t>
  </si>
  <si>
    <t>After</t>
  </si>
  <si>
    <t>3apt</t>
  </si>
  <si>
    <t>4apt</t>
  </si>
  <si>
    <t>5apt</t>
  </si>
  <si>
    <t>Total</t>
  </si>
  <si>
    <t>%</t>
  </si>
  <si>
    <t>6apt</t>
  </si>
  <si>
    <t>Owners</t>
  </si>
  <si>
    <t>324/330 Roystonhill</t>
  </si>
  <si>
    <t xml:space="preserve">20/30 Dunolly St </t>
  </si>
  <si>
    <t>227/231 Millburn St</t>
  </si>
  <si>
    <t>14/18 Blochairn Rd</t>
  </si>
  <si>
    <t>2/6 Cloverbank St</t>
  </si>
  <si>
    <t>19/27 Dunolly St</t>
  </si>
  <si>
    <t>3/7 Sandmill St</t>
  </si>
  <si>
    <t xml:space="preserve">2/36 Sandmill St </t>
  </si>
  <si>
    <t>15/31 Sandmill St</t>
  </si>
  <si>
    <t>1/39 Cloverbank Gardens</t>
  </si>
  <si>
    <t>2/16 Cloverbank Gardens</t>
  </si>
  <si>
    <t>10/12 Cloverbank St</t>
  </si>
  <si>
    <t>1/9 Blochairn Place</t>
  </si>
  <si>
    <t>2/22 Blochairn Place</t>
  </si>
  <si>
    <t>TOTALS</t>
  </si>
  <si>
    <t xml:space="preserve">Owners </t>
  </si>
  <si>
    <t>Current</t>
  </si>
  <si>
    <t xml:space="preserve">Tenants </t>
  </si>
  <si>
    <t>Contract 1</t>
  </si>
  <si>
    <t>Contract 2</t>
  </si>
  <si>
    <t>Contract 3</t>
  </si>
  <si>
    <t>Contract 4</t>
  </si>
  <si>
    <t>Contract 5</t>
  </si>
  <si>
    <t>Contract 6</t>
  </si>
  <si>
    <t>Contract 7</t>
  </si>
  <si>
    <t>Totals</t>
  </si>
  <si>
    <t>Housing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</si>
</sst>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1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" fontId="1" fillId="2" borderId="3" xfId="0" applyNumberFormat="1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7" fontId="1" fillId="2" borderId="28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showGridLines="0" tabSelected="1" topLeftCell="A13" workbookViewId="0">
      <selection activeCell="X19" sqref="X19"/>
    </sheetView>
  </sheetViews>
  <sheetFormatPr defaultRowHeight="16.5" x14ac:dyDescent="0.3"/>
  <cols>
    <col min="1" max="1" width="26.85546875" style="3" bestFit="1" customWidth="1"/>
    <col min="2" max="3" width="11.5703125" style="3" bestFit="1" customWidth="1"/>
    <col min="4" max="4" width="8.140625" style="3" bestFit="1" customWidth="1"/>
    <col min="5" max="5" width="8" style="3" bestFit="1" customWidth="1"/>
    <col min="6" max="6" width="8.140625" style="3" bestFit="1" customWidth="1"/>
    <col min="7" max="7" width="8" style="3" bestFit="1" customWidth="1"/>
    <col min="8" max="8" width="8.140625" style="3" bestFit="1" customWidth="1"/>
    <col min="9" max="9" width="8" style="3" bestFit="1" customWidth="1"/>
    <col min="10" max="10" width="8.140625" style="3" bestFit="1" customWidth="1"/>
    <col min="11" max="12" width="8.140625" style="3" customWidth="1"/>
    <col min="13" max="13" width="8" style="3" bestFit="1" customWidth="1"/>
    <col min="14" max="14" width="10.7109375" style="3" bestFit="1" customWidth="1"/>
    <col min="15" max="15" width="8" style="3" bestFit="1" customWidth="1"/>
    <col min="16" max="16" width="10.28515625" style="3" bestFit="1" customWidth="1"/>
    <col min="17" max="17" width="8.85546875" style="3" bestFit="1" customWidth="1"/>
    <col min="18" max="18" width="9.140625" style="4"/>
    <col min="19" max="19" width="9.42578125" style="3" bestFit="1" customWidth="1"/>
    <col min="20" max="16384" width="9.140625" style="3"/>
  </cols>
  <sheetData>
    <row r="1" spans="1:19" x14ac:dyDescent="0.3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8.75" thickBot="1" x14ac:dyDescent="0.4">
      <c r="A2" s="5" t="s">
        <v>39</v>
      </c>
      <c r="B2" s="1"/>
      <c r="C2" s="2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x14ac:dyDescent="0.3">
      <c r="A3" s="6"/>
      <c r="B3" s="7"/>
      <c r="C3" s="8"/>
      <c r="D3" s="6" t="s">
        <v>3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11</v>
      </c>
      <c r="M3" s="37"/>
      <c r="N3" s="6" t="s">
        <v>9</v>
      </c>
      <c r="O3" s="8"/>
      <c r="P3" s="6" t="s">
        <v>12</v>
      </c>
      <c r="Q3" s="37" t="s">
        <v>12</v>
      </c>
      <c r="R3" s="45" t="s">
        <v>28</v>
      </c>
      <c r="S3" s="12" t="s">
        <v>30</v>
      </c>
    </row>
    <row r="4" spans="1:19" ht="17.25" thickBot="1" x14ac:dyDescent="0.35">
      <c r="A4" s="9"/>
      <c r="B4" s="10" t="s">
        <v>1</v>
      </c>
      <c r="C4" s="11" t="s">
        <v>2</v>
      </c>
      <c r="D4" s="9" t="s">
        <v>4</v>
      </c>
      <c r="E4" s="10" t="s">
        <v>5</v>
      </c>
      <c r="F4" s="9" t="s">
        <v>4</v>
      </c>
      <c r="G4" s="10" t="s">
        <v>5</v>
      </c>
      <c r="H4" s="9" t="s">
        <v>4</v>
      </c>
      <c r="I4" s="10" t="s">
        <v>5</v>
      </c>
      <c r="J4" s="9" t="s">
        <v>4</v>
      </c>
      <c r="K4" s="10" t="s">
        <v>5</v>
      </c>
      <c r="L4" s="9" t="s">
        <v>4</v>
      </c>
      <c r="M4" s="38" t="s">
        <v>5</v>
      </c>
      <c r="N4" s="9" t="s">
        <v>4</v>
      </c>
      <c r="O4" s="11" t="s">
        <v>5</v>
      </c>
      <c r="P4" s="9" t="s">
        <v>4</v>
      </c>
      <c r="Q4" s="38" t="s">
        <v>5</v>
      </c>
      <c r="R4" s="46" t="s">
        <v>29</v>
      </c>
      <c r="S4" s="13" t="s">
        <v>29</v>
      </c>
    </row>
    <row r="5" spans="1:19" ht="17.25" thickBot="1" x14ac:dyDescent="0.35">
      <c r="A5" s="17"/>
      <c r="B5" s="18"/>
      <c r="C5" s="19"/>
      <c r="D5" s="17"/>
      <c r="E5" s="18"/>
      <c r="F5" s="17"/>
      <c r="G5" s="18"/>
      <c r="H5" s="17"/>
      <c r="I5" s="18"/>
      <c r="J5" s="17"/>
      <c r="K5" s="18"/>
      <c r="L5" s="17"/>
      <c r="M5" s="39"/>
      <c r="N5" s="17"/>
      <c r="O5" s="19"/>
      <c r="P5" s="17"/>
      <c r="Q5" s="39"/>
      <c r="R5" s="47"/>
      <c r="S5" s="20"/>
    </row>
    <row r="6" spans="1:19" x14ac:dyDescent="0.3">
      <c r="A6" s="21" t="s">
        <v>31</v>
      </c>
      <c r="B6" s="22">
        <v>33512</v>
      </c>
      <c r="C6" s="23">
        <v>33939</v>
      </c>
      <c r="D6" s="21">
        <v>0</v>
      </c>
      <c r="E6" s="24">
        <v>3</v>
      </c>
      <c r="F6" s="21">
        <v>24</v>
      </c>
      <c r="G6" s="24">
        <v>18</v>
      </c>
      <c r="H6" s="21">
        <v>0</v>
      </c>
      <c r="I6" s="24">
        <v>3</v>
      </c>
      <c r="J6" s="21">
        <v>0</v>
      </c>
      <c r="K6" s="24">
        <v>0</v>
      </c>
      <c r="L6" s="21">
        <v>0</v>
      </c>
      <c r="M6" s="40">
        <v>0</v>
      </c>
      <c r="N6" s="21">
        <f>SUM(D6+F6+H6+J6+L6)</f>
        <v>24</v>
      </c>
      <c r="O6" s="25">
        <f>SUM(E6+G6+I6+K6+M6)</f>
        <v>24</v>
      </c>
      <c r="P6" s="21">
        <v>0</v>
      </c>
      <c r="Q6" s="40">
        <v>0</v>
      </c>
      <c r="R6" s="48">
        <v>0</v>
      </c>
      <c r="S6" s="26">
        <f>SUM(O6-R6)</f>
        <v>24</v>
      </c>
    </row>
    <row r="7" spans="1:19" ht="17.25" thickBot="1" x14ac:dyDescent="0.35">
      <c r="A7" s="27" t="s">
        <v>13</v>
      </c>
      <c r="B7" s="28"/>
      <c r="C7" s="29"/>
      <c r="D7" s="27"/>
      <c r="E7" s="28"/>
      <c r="F7" s="27"/>
      <c r="G7" s="28"/>
      <c r="H7" s="27"/>
      <c r="I7" s="28"/>
      <c r="J7" s="27"/>
      <c r="K7" s="28"/>
      <c r="L7" s="27"/>
      <c r="M7" s="41"/>
      <c r="N7" s="27"/>
      <c r="O7" s="29"/>
      <c r="P7" s="27"/>
      <c r="Q7" s="41"/>
      <c r="R7" s="49"/>
      <c r="S7" s="30"/>
    </row>
    <row r="8" spans="1:19" ht="17.25" thickBot="1" x14ac:dyDescent="0.35">
      <c r="A8" s="17"/>
      <c r="B8" s="18"/>
      <c r="C8" s="19"/>
      <c r="D8" s="17"/>
      <c r="E8" s="18"/>
      <c r="F8" s="17"/>
      <c r="G8" s="18"/>
      <c r="H8" s="17"/>
      <c r="I8" s="18"/>
      <c r="J8" s="17"/>
      <c r="K8" s="18"/>
      <c r="L8" s="17"/>
      <c r="M8" s="39"/>
      <c r="N8" s="17"/>
      <c r="O8" s="19"/>
      <c r="P8" s="17"/>
      <c r="Q8" s="39"/>
      <c r="R8" s="47"/>
      <c r="S8" s="20"/>
    </row>
    <row r="9" spans="1:19" x14ac:dyDescent="0.3">
      <c r="A9" s="21" t="s">
        <v>32</v>
      </c>
      <c r="B9" s="22">
        <v>34029</v>
      </c>
      <c r="C9" s="23">
        <v>34394</v>
      </c>
      <c r="D9" s="21">
        <v>0</v>
      </c>
      <c r="E9" s="24">
        <v>4</v>
      </c>
      <c r="F9" s="21">
        <v>36</v>
      </c>
      <c r="G9" s="24">
        <v>23</v>
      </c>
      <c r="H9" s="21">
        <v>12</v>
      </c>
      <c r="I9" s="24">
        <v>20</v>
      </c>
      <c r="J9" s="21">
        <v>0</v>
      </c>
      <c r="K9" s="24">
        <v>1</v>
      </c>
      <c r="L9" s="21">
        <v>0</v>
      </c>
      <c r="M9" s="40">
        <v>0</v>
      </c>
      <c r="N9" s="21">
        <f>SUM(D9+F9+H9+J9+L9)</f>
        <v>48</v>
      </c>
      <c r="O9" s="25">
        <f>SUM(E9+G9+I9+K9+M9)</f>
        <v>48</v>
      </c>
      <c r="P9" s="21">
        <v>1</v>
      </c>
      <c r="Q9" s="40">
        <v>2</v>
      </c>
      <c r="R9" s="48">
        <v>1</v>
      </c>
      <c r="S9" s="26">
        <f>SUM(O9-R9)</f>
        <v>47</v>
      </c>
    </row>
    <row r="10" spans="1:19" x14ac:dyDescent="0.3">
      <c r="A10" s="31" t="s">
        <v>14</v>
      </c>
      <c r="B10" s="32"/>
      <c r="C10" s="33"/>
      <c r="D10" s="31"/>
      <c r="E10" s="32"/>
      <c r="F10" s="31"/>
      <c r="G10" s="32"/>
      <c r="H10" s="31"/>
      <c r="I10" s="32"/>
      <c r="J10" s="31"/>
      <c r="K10" s="32"/>
      <c r="L10" s="31"/>
      <c r="M10" s="42"/>
      <c r="N10" s="31"/>
      <c r="O10" s="33"/>
      <c r="P10" s="31">
        <v>0</v>
      </c>
      <c r="Q10" s="42">
        <v>1</v>
      </c>
      <c r="R10" s="50">
        <v>0</v>
      </c>
      <c r="S10" s="34"/>
    </row>
    <row r="11" spans="1:19" ht="17.25" thickBot="1" x14ac:dyDescent="0.35">
      <c r="A11" s="27" t="s">
        <v>15</v>
      </c>
      <c r="B11" s="28"/>
      <c r="C11" s="29"/>
      <c r="D11" s="27"/>
      <c r="E11" s="28"/>
      <c r="F11" s="27"/>
      <c r="G11" s="28"/>
      <c r="H11" s="27"/>
      <c r="I11" s="28"/>
      <c r="J11" s="27"/>
      <c r="K11" s="28"/>
      <c r="L11" s="27"/>
      <c r="M11" s="41"/>
      <c r="N11" s="27"/>
      <c r="O11" s="29"/>
      <c r="P11" s="27">
        <v>1</v>
      </c>
      <c r="Q11" s="41">
        <v>1</v>
      </c>
      <c r="R11" s="49">
        <v>1</v>
      </c>
      <c r="S11" s="30"/>
    </row>
    <row r="12" spans="1:19" ht="17.25" thickBot="1" x14ac:dyDescent="0.35">
      <c r="A12" s="17"/>
      <c r="B12" s="18"/>
      <c r="C12" s="19"/>
      <c r="D12" s="17"/>
      <c r="E12" s="18"/>
      <c r="F12" s="17"/>
      <c r="G12" s="18"/>
      <c r="H12" s="17"/>
      <c r="I12" s="18"/>
      <c r="J12" s="17"/>
      <c r="K12" s="18"/>
      <c r="L12" s="17"/>
      <c r="M12" s="39"/>
      <c r="N12" s="17"/>
      <c r="O12" s="19"/>
      <c r="P12" s="17"/>
      <c r="Q12" s="39"/>
      <c r="R12" s="47"/>
      <c r="S12" s="20"/>
    </row>
    <row r="13" spans="1:19" x14ac:dyDescent="0.3">
      <c r="A13" s="21" t="s">
        <v>33</v>
      </c>
      <c r="B13" s="22">
        <v>34731</v>
      </c>
      <c r="C13" s="23">
        <v>35065</v>
      </c>
      <c r="D13" s="21">
        <v>6</v>
      </c>
      <c r="E13" s="24">
        <v>6</v>
      </c>
      <c r="F13" s="21">
        <v>12</v>
      </c>
      <c r="G13" s="24">
        <v>15</v>
      </c>
      <c r="H13" s="21">
        <v>12</v>
      </c>
      <c r="I13" s="24">
        <v>9</v>
      </c>
      <c r="J13" s="21">
        <v>0</v>
      </c>
      <c r="K13" s="24">
        <v>0</v>
      </c>
      <c r="L13" s="21">
        <v>0</v>
      </c>
      <c r="M13" s="40">
        <v>0</v>
      </c>
      <c r="N13" s="21">
        <f>SUM(D13+F13+H13+J13+L13)</f>
        <v>30</v>
      </c>
      <c r="O13" s="25">
        <f>SUM(E13+G13+I13+K13+M13)</f>
        <v>30</v>
      </c>
      <c r="P13" s="21">
        <v>0</v>
      </c>
      <c r="Q13" s="40">
        <v>0</v>
      </c>
      <c r="R13" s="48">
        <v>0</v>
      </c>
      <c r="S13" s="26">
        <f>SUM(O13-R13)</f>
        <v>30</v>
      </c>
    </row>
    <row r="14" spans="1:19" x14ac:dyDescent="0.3">
      <c r="A14" s="31" t="s">
        <v>16</v>
      </c>
      <c r="B14" s="32"/>
      <c r="C14" s="33"/>
      <c r="D14" s="31"/>
      <c r="E14" s="32"/>
      <c r="F14" s="31"/>
      <c r="G14" s="32"/>
      <c r="H14" s="31"/>
      <c r="I14" s="32"/>
      <c r="J14" s="31"/>
      <c r="K14" s="32"/>
      <c r="L14" s="31"/>
      <c r="M14" s="42"/>
      <c r="N14" s="31"/>
      <c r="O14" s="33"/>
      <c r="P14" s="31">
        <v>0</v>
      </c>
      <c r="Q14" s="42">
        <v>0</v>
      </c>
      <c r="R14" s="50">
        <v>0</v>
      </c>
      <c r="S14" s="34"/>
    </row>
    <row r="15" spans="1:19" ht="17.25" thickBot="1" x14ac:dyDescent="0.35">
      <c r="A15" s="27" t="s">
        <v>17</v>
      </c>
      <c r="B15" s="28"/>
      <c r="C15" s="29"/>
      <c r="D15" s="27"/>
      <c r="E15" s="28"/>
      <c r="F15" s="27"/>
      <c r="G15" s="28"/>
      <c r="H15" s="27"/>
      <c r="I15" s="28"/>
      <c r="J15" s="27"/>
      <c r="K15" s="28"/>
      <c r="L15" s="27"/>
      <c r="M15" s="41"/>
      <c r="N15" s="27"/>
      <c r="O15" s="29"/>
      <c r="P15" s="27">
        <v>0</v>
      </c>
      <c r="Q15" s="41">
        <v>0</v>
      </c>
      <c r="R15" s="49">
        <v>0</v>
      </c>
      <c r="S15" s="30"/>
    </row>
    <row r="16" spans="1:19" ht="17.25" thickBot="1" x14ac:dyDescent="0.35">
      <c r="A16" s="17"/>
      <c r="B16" s="18"/>
      <c r="C16" s="19"/>
      <c r="D16" s="17"/>
      <c r="E16" s="18"/>
      <c r="F16" s="17"/>
      <c r="G16" s="18"/>
      <c r="H16" s="17"/>
      <c r="I16" s="18"/>
      <c r="J16" s="17"/>
      <c r="K16" s="18"/>
      <c r="L16" s="17"/>
      <c r="M16" s="39"/>
      <c r="N16" s="17"/>
      <c r="O16" s="19"/>
      <c r="P16" s="17"/>
      <c r="Q16" s="39"/>
      <c r="R16" s="47"/>
      <c r="S16" s="20"/>
    </row>
    <row r="17" spans="1:19" x14ac:dyDescent="0.3">
      <c r="A17" s="21" t="s">
        <v>34</v>
      </c>
      <c r="B17" s="22">
        <v>35096</v>
      </c>
      <c r="C17" s="23">
        <v>35462</v>
      </c>
      <c r="D17" s="21">
        <v>6</v>
      </c>
      <c r="E17" s="24">
        <v>22</v>
      </c>
      <c r="F17" s="21">
        <v>36</v>
      </c>
      <c r="G17" s="24">
        <v>9</v>
      </c>
      <c r="H17" s="21">
        <v>0</v>
      </c>
      <c r="I17" s="24">
        <v>6</v>
      </c>
      <c r="J17" s="21">
        <v>0</v>
      </c>
      <c r="K17" s="24">
        <v>0</v>
      </c>
      <c r="L17" s="21">
        <v>0</v>
      </c>
      <c r="M17" s="40">
        <v>0</v>
      </c>
      <c r="N17" s="21">
        <f>SUM(D17+F17+H17+J17+L17)</f>
        <v>42</v>
      </c>
      <c r="O17" s="25">
        <f>SUM(E17+G17+I17+K17+M17)</f>
        <v>37</v>
      </c>
      <c r="P17" s="21">
        <v>0</v>
      </c>
      <c r="Q17" s="40">
        <v>2</v>
      </c>
      <c r="R17" s="48">
        <v>1</v>
      </c>
      <c r="S17" s="26">
        <f>SUM(O17-R17)</f>
        <v>36</v>
      </c>
    </row>
    <row r="18" spans="1:19" x14ac:dyDescent="0.3">
      <c r="A18" s="31" t="s">
        <v>18</v>
      </c>
      <c r="B18" s="32"/>
      <c r="C18" s="33"/>
      <c r="D18" s="31"/>
      <c r="E18" s="32"/>
      <c r="F18" s="31"/>
      <c r="G18" s="32"/>
      <c r="H18" s="31"/>
      <c r="I18" s="32"/>
      <c r="J18" s="31"/>
      <c r="K18" s="32"/>
      <c r="L18" s="31"/>
      <c r="M18" s="42"/>
      <c r="N18" s="31"/>
      <c r="O18" s="33"/>
      <c r="P18" s="31">
        <v>0</v>
      </c>
      <c r="Q18" s="42">
        <v>2</v>
      </c>
      <c r="R18" s="50">
        <v>1</v>
      </c>
      <c r="S18" s="34"/>
    </row>
    <row r="19" spans="1:19" ht="17.25" thickBot="1" x14ac:dyDescent="0.35">
      <c r="A19" s="27" t="s">
        <v>19</v>
      </c>
      <c r="B19" s="28"/>
      <c r="C19" s="29"/>
      <c r="D19" s="27"/>
      <c r="E19" s="28"/>
      <c r="F19" s="27"/>
      <c r="G19" s="28"/>
      <c r="H19" s="27"/>
      <c r="I19" s="28"/>
      <c r="J19" s="27"/>
      <c r="K19" s="28"/>
      <c r="L19" s="27"/>
      <c r="M19" s="41"/>
      <c r="N19" s="27"/>
      <c r="O19" s="29"/>
      <c r="P19" s="27">
        <v>0</v>
      </c>
      <c r="Q19" s="41">
        <v>0</v>
      </c>
      <c r="R19" s="49">
        <v>0</v>
      </c>
      <c r="S19" s="30"/>
    </row>
    <row r="20" spans="1:19" ht="17.25" thickBot="1" x14ac:dyDescent="0.35">
      <c r="A20" s="17"/>
      <c r="B20" s="18"/>
      <c r="C20" s="19"/>
      <c r="D20" s="17"/>
      <c r="E20" s="18"/>
      <c r="F20" s="17"/>
      <c r="G20" s="18"/>
      <c r="H20" s="17"/>
      <c r="I20" s="18"/>
      <c r="J20" s="17"/>
      <c r="K20" s="18"/>
      <c r="L20" s="17"/>
      <c r="M20" s="39"/>
      <c r="N20" s="17"/>
      <c r="O20" s="19"/>
      <c r="P20" s="17"/>
      <c r="Q20" s="39"/>
      <c r="R20" s="47"/>
      <c r="S20" s="20"/>
    </row>
    <row r="21" spans="1:19" x14ac:dyDescent="0.3">
      <c r="A21" s="21" t="s">
        <v>35</v>
      </c>
      <c r="B21" s="22">
        <v>36069</v>
      </c>
      <c r="C21" s="23">
        <v>36434</v>
      </c>
      <c r="D21" s="21">
        <v>0</v>
      </c>
      <c r="E21" s="24">
        <v>8</v>
      </c>
      <c r="F21" s="21">
        <v>40</v>
      </c>
      <c r="G21" s="24">
        <v>27</v>
      </c>
      <c r="H21" s="21">
        <v>0</v>
      </c>
      <c r="I21" s="24">
        <v>3</v>
      </c>
      <c r="J21" s="21">
        <v>0</v>
      </c>
      <c r="K21" s="24">
        <v>0</v>
      </c>
      <c r="L21" s="21">
        <v>0</v>
      </c>
      <c r="M21" s="40">
        <v>0</v>
      </c>
      <c r="N21" s="21">
        <f>SUM(D21+F21+H21+J21+L21)</f>
        <v>40</v>
      </c>
      <c r="O21" s="25">
        <f>SUM(E21+G21+I21+K21+M21)</f>
        <v>38</v>
      </c>
      <c r="P21" s="21">
        <v>0</v>
      </c>
      <c r="Q21" s="40">
        <v>1</v>
      </c>
      <c r="R21" s="48">
        <v>3</v>
      </c>
      <c r="S21" s="26">
        <f>SUM(O21-R21)</f>
        <v>35</v>
      </c>
    </row>
    <row r="22" spans="1:19" x14ac:dyDescent="0.3">
      <c r="A22" s="31" t="s">
        <v>20</v>
      </c>
      <c r="B22" s="32"/>
      <c r="C22" s="33"/>
      <c r="D22" s="31"/>
      <c r="E22" s="32"/>
      <c r="F22" s="31"/>
      <c r="G22" s="32"/>
      <c r="H22" s="31"/>
      <c r="I22" s="32"/>
      <c r="J22" s="31"/>
      <c r="K22" s="32"/>
      <c r="L22" s="31"/>
      <c r="M22" s="42"/>
      <c r="N22" s="31"/>
      <c r="O22" s="33"/>
      <c r="P22" s="31">
        <v>0</v>
      </c>
      <c r="Q22" s="42">
        <v>0</v>
      </c>
      <c r="R22" s="50">
        <v>2</v>
      </c>
      <c r="S22" s="34"/>
    </row>
    <row r="23" spans="1:19" ht="17.25" thickBot="1" x14ac:dyDescent="0.35">
      <c r="A23" s="27" t="s">
        <v>21</v>
      </c>
      <c r="B23" s="28"/>
      <c r="C23" s="29"/>
      <c r="D23" s="27"/>
      <c r="E23" s="28"/>
      <c r="F23" s="27"/>
      <c r="G23" s="28"/>
      <c r="H23" s="27"/>
      <c r="I23" s="28"/>
      <c r="J23" s="27"/>
      <c r="K23" s="28"/>
      <c r="L23" s="27"/>
      <c r="M23" s="41"/>
      <c r="N23" s="27"/>
      <c r="O23" s="29"/>
      <c r="P23" s="27">
        <v>0</v>
      </c>
      <c r="Q23" s="41">
        <v>1</v>
      </c>
      <c r="R23" s="49">
        <v>1</v>
      </c>
      <c r="S23" s="30"/>
    </row>
    <row r="24" spans="1:19" ht="17.25" thickBot="1" x14ac:dyDescent="0.35">
      <c r="A24" s="17"/>
      <c r="B24" s="18"/>
      <c r="C24" s="19"/>
      <c r="D24" s="17"/>
      <c r="E24" s="18"/>
      <c r="F24" s="17"/>
      <c r="G24" s="18"/>
      <c r="H24" s="17"/>
      <c r="I24" s="18"/>
      <c r="J24" s="17"/>
      <c r="K24" s="18"/>
      <c r="L24" s="17"/>
      <c r="M24" s="39"/>
      <c r="N24" s="17"/>
      <c r="O24" s="19"/>
      <c r="P24" s="17"/>
      <c r="Q24" s="39"/>
      <c r="R24" s="47"/>
      <c r="S24" s="20"/>
    </row>
    <row r="25" spans="1:19" x14ac:dyDescent="0.3">
      <c r="A25" s="21" t="s">
        <v>36</v>
      </c>
      <c r="B25" s="22">
        <v>36923</v>
      </c>
      <c r="C25" s="23">
        <v>37408</v>
      </c>
      <c r="D25" s="21">
        <v>12</v>
      </c>
      <c r="E25" s="24">
        <v>14</v>
      </c>
      <c r="F25" s="21">
        <v>18</v>
      </c>
      <c r="G25" s="24">
        <v>27</v>
      </c>
      <c r="H25" s="21">
        <v>18</v>
      </c>
      <c r="I25" s="24">
        <v>6</v>
      </c>
      <c r="J25" s="21">
        <v>0</v>
      </c>
      <c r="K25" s="24">
        <v>0</v>
      </c>
      <c r="L25" s="21">
        <v>0</v>
      </c>
      <c r="M25" s="40">
        <v>0</v>
      </c>
      <c r="N25" s="21">
        <f>SUM(D25+F25+H25+J25+L25)</f>
        <v>48</v>
      </c>
      <c r="O25" s="25">
        <f>SUM(E25+G25+I25+K25+M25)</f>
        <v>47</v>
      </c>
      <c r="P25" s="21">
        <v>0</v>
      </c>
      <c r="Q25" s="40">
        <v>0</v>
      </c>
      <c r="R25" s="48">
        <v>3</v>
      </c>
      <c r="S25" s="26">
        <f>SUM(O25-R25)</f>
        <v>44</v>
      </c>
    </row>
    <row r="26" spans="1:19" x14ac:dyDescent="0.3">
      <c r="A26" s="31" t="s">
        <v>22</v>
      </c>
      <c r="B26" s="32"/>
      <c r="C26" s="33"/>
      <c r="D26" s="31"/>
      <c r="E26" s="32"/>
      <c r="F26" s="31"/>
      <c r="G26" s="32"/>
      <c r="H26" s="31"/>
      <c r="I26" s="32"/>
      <c r="J26" s="31"/>
      <c r="K26" s="32"/>
      <c r="L26" s="31"/>
      <c r="M26" s="42"/>
      <c r="N26" s="31"/>
      <c r="O26" s="33"/>
      <c r="P26" s="31">
        <v>0</v>
      </c>
      <c r="Q26" s="42">
        <v>0</v>
      </c>
      <c r="R26" s="50">
        <v>2</v>
      </c>
      <c r="S26" s="34"/>
    </row>
    <row r="27" spans="1:19" x14ac:dyDescent="0.3">
      <c r="A27" s="31" t="s">
        <v>23</v>
      </c>
      <c r="B27" s="32"/>
      <c r="C27" s="33"/>
      <c r="D27" s="31"/>
      <c r="E27" s="32"/>
      <c r="F27" s="31"/>
      <c r="G27" s="32"/>
      <c r="H27" s="31"/>
      <c r="I27" s="32"/>
      <c r="J27" s="31"/>
      <c r="K27" s="32"/>
      <c r="L27" s="31"/>
      <c r="M27" s="42"/>
      <c r="N27" s="31"/>
      <c r="O27" s="33"/>
      <c r="P27" s="31">
        <v>0</v>
      </c>
      <c r="Q27" s="42">
        <v>0</v>
      </c>
      <c r="R27" s="50">
        <v>1</v>
      </c>
      <c r="S27" s="34"/>
    </row>
    <row r="28" spans="1:19" ht="17.25" thickBot="1" x14ac:dyDescent="0.35">
      <c r="A28" s="27" t="s">
        <v>24</v>
      </c>
      <c r="B28" s="28"/>
      <c r="C28" s="29"/>
      <c r="D28" s="27"/>
      <c r="E28" s="28"/>
      <c r="F28" s="27"/>
      <c r="G28" s="28"/>
      <c r="H28" s="27"/>
      <c r="I28" s="28"/>
      <c r="J28" s="27"/>
      <c r="K28" s="28"/>
      <c r="L28" s="27"/>
      <c r="M28" s="41"/>
      <c r="N28" s="27"/>
      <c r="O28" s="29"/>
      <c r="P28" s="27">
        <v>0</v>
      </c>
      <c r="Q28" s="41">
        <v>0</v>
      </c>
      <c r="R28" s="49">
        <v>0</v>
      </c>
      <c r="S28" s="30"/>
    </row>
    <row r="29" spans="1:19" ht="17.25" thickBot="1" x14ac:dyDescent="0.3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spans="1:19" x14ac:dyDescent="0.3">
      <c r="A30" s="21" t="s">
        <v>37</v>
      </c>
      <c r="B30" s="22">
        <v>40179</v>
      </c>
      <c r="C30" s="22">
        <v>40725</v>
      </c>
      <c r="D30" s="24">
        <v>0</v>
      </c>
      <c r="E30" s="24">
        <v>0</v>
      </c>
      <c r="F30" s="24">
        <v>0</v>
      </c>
      <c r="G30" s="24">
        <v>45</v>
      </c>
      <c r="H30" s="24">
        <v>0</v>
      </c>
      <c r="I30" s="24">
        <v>22</v>
      </c>
      <c r="J30" s="24">
        <v>0</v>
      </c>
      <c r="K30" s="24">
        <v>5</v>
      </c>
      <c r="L30" s="24">
        <v>0</v>
      </c>
      <c r="M30" s="24">
        <v>2</v>
      </c>
      <c r="N30" s="24">
        <f>SUM(D30+F30+H30+J30+L30)</f>
        <v>0</v>
      </c>
      <c r="O30" s="24">
        <f>SUM(E30+G30+I30+K30+M30)</f>
        <v>74</v>
      </c>
      <c r="P30" s="24">
        <v>0</v>
      </c>
      <c r="Q30" s="24">
        <v>31</v>
      </c>
      <c r="R30" s="24">
        <v>27</v>
      </c>
      <c r="S30" s="68">
        <f>SUM(O33-R30)</f>
        <v>74</v>
      </c>
    </row>
    <row r="31" spans="1:19" x14ac:dyDescent="0.3">
      <c r="A31" s="31" t="s">
        <v>25</v>
      </c>
      <c r="B31" s="32"/>
      <c r="C31" s="32" t="s">
        <v>12</v>
      </c>
      <c r="D31" s="32">
        <v>0</v>
      </c>
      <c r="E31" s="32">
        <v>0</v>
      </c>
      <c r="F31" s="32">
        <v>0</v>
      </c>
      <c r="G31" s="32">
        <v>4</v>
      </c>
      <c r="H31" s="32">
        <v>0</v>
      </c>
      <c r="I31" s="32">
        <v>3</v>
      </c>
      <c r="J31" s="32">
        <v>0</v>
      </c>
      <c r="K31" s="32">
        <v>0</v>
      </c>
      <c r="L31" s="32">
        <v>0</v>
      </c>
      <c r="M31" s="32">
        <v>0</v>
      </c>
      <c r="N31" s="32">
        <f>SUM(D31+F31+H31+J31+L31)</f>
        <v>0</v>
      </c>
      <c r="O31" s="32">
        <f>SUM(E31+G31+I31+K31+M31)</f>
        <v>7</v>
      </c>
      <c r="P31" s="32">
        <v>0</v>
      </c>
      <c r="Q31" s="32">
        <v>7</v>
      </c>
      <c r="R31" s="32">
        <f>SUM(O31)</f>
        <v>7</v>
      </c>
      <c r="S31" s="69"/>
    </row>
    <row r="32" spans="1:19" x14ac:dyDescent="0.3">
      <c r="A32" s="31" t="s">
        <v>26</v>
      </c>
      <c r="B32" s="32"/>
      <c r="C32" s="32"/>
      <c r="D32" s="32">
        <v>0</v>
      </c>
      <c r="E32" s="32">
        <v>0</v>
      </c>
      <c r="F32" s="32">
        <v>0</v>
      </c>
      <c r="G32" s="32">
        <v>9</v>
      </c>
      <c r="H32" s="32">
        <v>0</v>
      </c>
      <c r="I32" s="32">
        <v>11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>SUM(E32+G32+I32+K32+M32)</f>
        <v>20</v>
      </c>
      <c r="P32" s="32">
        <v>0</v>
      </c>
      <c r="Q32" s="32">
        <v>24</v>
      </c>
      <c r="R32" s="32">
        <f>SUM(O32)</f>
        <v>20</v>
      </c>
      <c r="S32" s="69"/>
    </row>
    <row r="33" spans="1:21" ht="17.25" thickBot="1" x14ac:dyDescent="0.35">
      <c r="A33" s="27" t="s">
        <v>38</v>
      </c>
      <c r="B33" s="28"/>
      <c r="C33" s="28"/>
      <c r="D33" s="28">
        <f>SUM(D30:D32)</f>
        <v>0</v>
      </c>
      <c r="E33" s="28">
        <f t="shared" ref="E33:O33" si="0">SUM(E30:E32)</f>
        <v>0</v>
      </c>
      <c r="F33" s="28">
        <f t="shared" si="0"/>
        <v>0</v>
      </c>
      <c r="G33" s="28">
        <f t="shared" si="0"/>
        <v>58</v>
      </c>
      <c r="H33" s="28">
        <f t="shared" si="0"/>
        <v>0</v>
      </c>
      <c r="I33" s="28">
        <f t="shared" si="0"/>
        <v>36</v>
      </c>
      <c r="J33" s="28">
        <f t="shared" si="0"/>
        <v>0</v>
      </c>
      <c r="K33" s="28">
        <f t="shared" si="0"/>
        <v>5</v>
      </c>
      <c r="L33" s="28">
        <f t="shared" si="0"/>
        <v>0</v>
      </c>
      <c r="M33" s="28">
        <f t="shared" si="0"/>
        <v>2</v>
      </c>
      <c r="N33" s="28">
        <f t="shared" si="0"/>
        <v>0</v>
      </c>
      <c r="O33" s="28">
        <f t="shared" si="0"/>
        <v>101</v>
      </c>
      <c r="P33" s="28"/>
      <c r="Q33" s="28"/>
      <c r="R33" s="28"/>
      <c r="S33" s="70"/>
    </row>
    <row r="34" spans="1:21" ht="17.25" thickBot="1" x14ac:dyDescent="0.3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</row>
    <row r="35" spans="1:21" ht="17.25" thickBot="1" x14ac:dyDescent="0.35">
      <c r="A35" s="21" t="s">
        <v>27</v>
      </c>
      <c r="B35" s="24"/>
      <c r="C35" s="25"/>
      <c r="D35" s="24">
        <f t="shared" ref="D35:L35" si="1">SUM(D6+D9+D13+D17+D21+D25+D41)</f>
        <v>24</v>
      </c>
      <c r="E35" s="24">
        <f>SUM(E6+E9+E13+E17+E21+E25+E41)</f>
        <v>57</v>
      </c>
      <c r="F35" s="24">
        <f t="shared" si="1"/>
        <v>166</v>
      </c>
      <c r="G35" s="24">
        <f t="shared" si="1"/>
        <v>161</v>
      </c>
      <c r="H35" s="24">
        <f t="shared" si="1"/>
        <v>42</v>
      </c>
      <c r="I35" s="24">
        <f>SUM(I6+I9+I13+I17+I21+I25+I41)</f>
        <v>68</v>
      </c>
      <c r="J35" s="24">
        <f t="shared" si="1"/>
        <v>0</v>
      </c>
      <c r="K35" s="24">
        <f t="shared" si="1"/>
        <v>6</v>
      </c>
      <c r="L35" s="24">
        <f t="shared" si="1"/>
        <v>0</v>
      </c>
      <c r="M35" s="24">
        <f>SUM(M6+M9+M13+M17+M21+M25+M41)</f>
        <v>2</v>
      </c>
      <c r="N35" s="24">
        <f>SUM(N6+N9+N13+N17+N21+N25+N41)</f>
        <v>232</v>
      </c>
      <c r="O35" s="24">
        <f>SUM(O6+O9+O13+O17+O21+O25+O41)</f>
        <v>294</v>
      </c>
      <c r="P35" s="21">
        <f>SUM(P9+P13+P17+P21+P25+P30)</f>
        <v>1</v>
      </c>
      <c r="Q35" s="21">
        <f>SUM(Q9+Q13+Q17+Q21+Q25+Q30)</f>
        <v>36</v>
      </c>
      <c r="R35" s="21">
        <f>SUM(R9+R13+R17+R21+R25+R30)</f>
        <v>35</v>
      </c>
      <c r="S35" s="25">
        <f t="shared" ref="S35" si="2">SUM(S5:S30)</f>
        <v>290</v>
      </c>
      <c r="T35" s="72">
        <f>SUM(R35:S35)</f>
        <v>325</v>
      </c>
    </row>
    <row r="36" spans="1:21" x14ac:dyDescent="0.3">
      <c r="A36" s="31"/>
      <c r="B36" s="32"/>
      <c r="C36" s="33"/>
      <c r="D36" s="31"/>
      <c r="E36" s="32"/>
      <c r="F36" s="31"/>
      <c r="G36" s="32"/>
      <c r="H36" s="31"/>
      <c r="I36" s="32"/>
      <c r="J36" s="31"/>
      <c r="K36" s="32"/>
      <c r="L36" s="31"/>
      <c r="M36" s="42"/>
      <c r="N36" s="31">
        <f>SUM(D35+F35+H35+J35+L35)</f>
        <v>232</v>
      </c>
      <c r="O36" s="33">
        <f>SUM(E35+G35+I35+K35+M35)</f>
        <v>294</v>
      </c>
      <c r="P36" s="31"/>
      <c r="Q36" s="42"/>
      <c r="R36" s="50"/>
      <c r="S36" s="34"/>
    </row>
    <row r="37" spans="1:21" ht="17.25" thickBot="1" x14ac:dyDescent="0.35">
      <c r="A37" s="27"/>
      <c r="B37" s="28"/>
      <c r="C37" s="29" t="s">
        <v>10</v>
      </c>
      <c r="D37" s="36">
        <f>SUM(D35*100/N35)</f>
        <v>10.344827586206897</v>
      </c>
      <c r="E37" s="35">
        <f>SUM(E35*100/O35)</f>
        <v>19.387755102040817</v>
      </c>
      <c r="F37" s="36">
        <f>SUM(F35*100/N35)</f>
        <v>71.551724137931032</v>
      </c>
      <c r="G37" s="35">
        <f>SUM(G35*100/O35)</f>
        <v>54.761904761904759</v>
      </c>
      <c r="H37" s="36">
        <f>SUM(H35*100/N35)</f>
        <v>18.103448275862068</v>
      </c>
      <c r="I37" s="35">
        <f>SUM(I35*100/O35)</f>
        <v>23.129251700680271</v>
      </c>
      <c r="J37" s="36">
        <f>SUM(J35*100/N35)</f>
        <v>0</v>
      </c>
      <c r="K37" s="35">
        <f>SUM(K35*100/O35)</f>
        <v>2.0408163265306123</v>
      </c>
      <c r="L37" s="36">
        <f>SUM(L35*100/N35)</f>
        <v>0</v>
      </c>
      <c r="M37" s="43">
        <f>SUM(M35*100/O35)</f>
        <v>0.68027210884353739</v>
      </c>
      <c r="N37" s="36">
        <f>SUM(D37+F37+H37+J37+L37)</f>
        <v>100</v>
      </c>
      <c r="O37" s="36">
        <f>SUM(E37+G37+I37+K37+M37)</f>
        <v>100</v>
      </c>
      <c r="P37" s="36"/>
      <c r="Q37" s="43"/>
      <c r="R37" s="51">
        <f>SUM(R35*100/325)</f>
        <v>10.76923076923077</v>
      </c>
      <c r="S37" s="51">
        <f>SUM(S35*100/325)</f>
        <v>89.230769230769226</v>
      </c>
    </row>
    <row r="38" spans="1:21" x14ac:dyDescent="0.3">
      <c r="A38" s="14"/>
      <c r="B38" s="15"/>
      <c r="C38" s="16"/>
      <c r="D38" s="14" t="s">
        <v>3</v>
      </c>
      <c r="E38" s="15"/>
      <c r="F38" s="14" t="s">
        <v>6</v>
      </c>
      <c r="G38" s="15"/>
      <c r="H38" s="14" t="s">
        <v>7</v>
      </c>
      <c r="I38" s="15"/>
      <c r="J38" s="14" t="s">
        <v>8</v>
      </c>
      <c r="K38" s="15"/>
      <c r="L38" s="14" t="s">
        <v>11</v>
      </c>
      <c r="M38" s="44"/>
      <c r="N38" s="14" t="s">
        <v>9</v>
      </c>
      <c r="O38" s="16"/>
      <c r="P38" s="14" t="s">
        <v>12</v>
      </c>
      <c r="Q38" s="44" t="s">
        <v>12</v>
      </c>
      <c r="R38" s="52" t="s">
        <v>28</v>
      </c>
      <c r="S38" s="12" t="s">
        <v>30</v>
      </c>
    </row>
    <row r="39" spans="1:21" ht="17.25" thickBot="1" x14ac:dyDescent="0.35">
      <c r="A39" s="9"/>
      <c r="B39" s="10" t="s">
        <v>1</v>
      </c>
      <c r="C39" s="11" t="s">
        <v>2</v>
      </c>
      <c r="D39" s="9" t="s">
        <v>4</v>
      </c>
      <c r="E39" s="10" t="s">
        <v>5</v>
      </c>
      <c r="F39" s="9" t="s">
        <v>4</v>
      </c>
      <c r="G39" s="10" t="s">
        <v>5</v>
      </c>
      <c r="H39" s="9" t="s">
        <v>4</v>
      </c>
      <c r="I39" s="10" t="s">
        <v>5</v>
      </c>
      <c r="J39" s="9" t="s">
        <v>4</v>
      </c>
      <c r="K39" s="10" t="s">
        <v>5</v>
      </c>
      <c r="L39" s="9" t="s">
        <v>4</v>
      </c>
      <c r="M39" s="38" t="s">
        <v>5</v>
      </c>
      <c r="N39" s="9" t="s">
        <v>4</v>
      </c>
      <c r="O39" s="11" t="s">
        <v>5</v>
      </c>
      <c r="P39" s="9" t="s">
        <v>4</v>
      </c>
      <c r="Q39" s="38" t="s">
        <v>5</v>
      </c>
      <c r="R39" s="53" t="s">
        <v>29</v>
      </c>
      <c r="S39" s="13" t="s">
        <v>29</v>
      </c>
    </row>
    <row r="40" spans="1:21" ht="17.25" thickBot="1" x14ac:dyDescent="0.35"/>
    <row r="41" spans="1:21" x14ac:dyDescent="0.3">
      <c r="A41" s="59" t="s">
        <v>37</v>
      </c>
      <c r="B41" s="60">
        <v>40179</v>
      </c>
      <c r="C41" s="60">
        <v>40725</v>
      </c>
      <c r="D41" s="61">
        <v>0</v>
      </c>
      <c r="E41" s="61">
        <v>0</v>
      </c>
      <c r="F41" s="61">
        <v>0</v>
      </c>
      <c r="G41" s="61">
        <v>42</v>
      </c>
      <c r="H41" s="61">
        <v>0</v>
      </c>
      <c r="I41" s="61">
        <v>21</v>
      </c>
      <c r="J41" s="61">
        <v>0</v>
      </c>
      <c r="K41" s="61">
        <v>5</v>
      </c>
      <c r="L41" s="61">
        <v>0</v>
      </c>
      <c r="M41" s="61">
        <v>2</v>
      </c>
      <c r="N41" s="61">
        <f>SUM(D41+F41+H41+J41+L41)</f>
        <v>0</v>
      </c>
      <c r="O41" s="62">
        <f>SUM(D41:N41)</f>
        <v>70</v>
      </c>
      <c r="P41" s="57"/>
      <c r="Q41" s="57"/>
      <c r="R41" s="57"/>
      <c r="S41" s="58"/>
    </row>
    <row r="42" spans="1:21" x14ac:dyDescent="0.3">
      <c r="A42" s="63" t="s">
        <v>25</v>
      </c>
      <c r="B42" s="54"/>
      <c r="C42" s="54" t="s">
        <v>12</v>
      </c>
      <c r="D42" s="54">
        <v>0</v>
      </c>
      <c r="E42" s="54">
        <v>0</v>
      </c>
      <c r="F42" s="54">
        <v>0</v>
      </c>
      <c r="G42" s="54">
        <v>4</v>
      </c>
      <c r="H42" s="54">
        <v>0</v>
      </c>
      <c r="I42" s="54">
        <v>3</v>
      </c>
      <c r="J42" s="54">
        <v>0</v>
      </c>
      <c r="K42" s="54">
        <v>0</v>
      </c>
      <c r="L42" s="54">
        <v>0</v>
      </c>
      <c r="M42" s="54">
        <v>0</v>
      </c>
      <c r="N42" s="54">
        <f>SUM(D42+F42+H42+J42+L42)</f>
        <v>0</v>
      </c>
      <c r="O42" s="64">
        <f>SUM(D42:N42)</f>
        <v>7</v>
      </c>
      <c r="P42" s="57"/>
      <c r="Q42" s="57"/>
      <c r="R42" s="57"/>
      <c r="S42" s="58"/>
    </row>
    <row r="43" spans="1:21" x14ac:dyDescent="0.3">
      <c r="A43" s="63" t="s">
        <v>26</v>
      </c>
      <c r="B43" s="54"/>
      <c r="C43" s="54" t="s">
        <v>12</v>
      </c>
      <c r="D43" s="54">
        <v>0</v>
      </c>
      <c r="E43" s="54">
        <v>0</v>
      </c>
      <c r="F43" s="54">
        <v>0</v>
      </c>
      <c r="G43" s="54">
        <v>12</v>
      </c>
      <c r="H43" s="54">
        <v>0</v>
      </c>
      <c r="I43" s="54">
        <v>12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64">
        <f>SUM(D43:N43)</f>
        <v>24</v>
      </c>
      <c r="P43" s="57"/>
      <c r="Q43" s="57"/>
      <c r="R43" s="57"/>
      <c r="S43" s="58"/>
    </row>
    <row r="44" spans="1:21" ht="17.25" thickBot="1" x14ac:dyDescent="0.35">
      <c r="A44" s="65" t="s">
        <v>38</v>
      </c>
      <c r="B44" s="66"/>
      <c r="C44" s="66"/>
      <c r="D44" s="66">
        <f>SUM(D41:D43)</f>
        <v>0</v>
      </c>
      <c r="E44" s="66">
        <f t="shared" ref="E44" si="3">SUM(E41:E43)</f>
        <v>0</v>
      </c>
      <c r="F44" s="66">
        <f t="shared" ref="F44" si="4">SUM(F41:F43)</f>
        <v>0</v>
      </c>
      <c r="G44" s="66">
        <f t="shared" ref="G44" si="5">SUM(G41:G43)</f>
        <v>58</v>
      </c>
      <c r="H44" s="66">
        <f t="shared" ref="H44" si="6">SUM(H41:H43)</f>
        <v>0</v>
      </c>
      <c r="I44" s="66">
        <f t="shared" ref="I44" si="7">SUM(I41:I43)</f>
        <v>36</v>
      </c>
      <c r="J44" s="66">
        <f t="shared" ref="J44" si="8">SUM(J41:J43)</f>
        <v>0</v>
      </c>
      <c r="K44" s="66">
        <f t="shared" ref="K44" si="9">SUM(K41:K43)</f>
        <v>5</v>
      </c>
      <c r="L44" s="66">
        <f t="shared" ref="L44" si="10">SUM(L41:L43)</f>
        <v>0</v>
      </c>
      <c r="M44" s="66">
        <f t="shared" ref="M44" si="11">SUM(M41:M43)</f>
        <v>2</v>
      </c>
      <c r="N44" s="66">
        <f t="shared" ref="N44" si="12">SUM(N41:N43)</f>
        <v>0</v>
      </c>
      <c r="O44" s="67">
        <f>SUM(D44:N44)</f>
        <v>101</v>
      </c>
      <c r="P44" s="57"/>
      <c r="Q44" s="57"/>
      <c r="R44" s="57"/>
      <c r="S44" s="58"/>
    </row>
    <row r="45" spans="1:21" x14ac:dyDescent="0.3">
      <c r="U45" s="71"/>
    </row>
  </sheetData>
  <phoneticPr fontId="0" type="noConversion"/>
  <pageMargins left="0.75" right="0.75" top="1" bottom="1" header="0.5" footer="0.5"/>
  <pageSetup paperSize="8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Blochairn Housing Co-op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Manager</dc:creator>
  <cp:lastModifiedBy>Michael Carberry</cp:lastModifiedBy>
  <cp:lastPrinted>2020-10-06T11:11:54Z</cp:lastPrinted>
  <dcterms:created xsi:type="dcterms:W3CDTF">1999-04-14T07:01:41Z</dcterms:created>
  <dcterms:modified xsi:type="dcterms:W3CDTF">2020-10-06T13:43:31Z</dcterms:modified>
</cp:coreProperties>
</file>